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OS\PROXI\TAURAMENA\TDR EJECUTOR\"/>
    </mc:Choice>
  </mc:AlternateContent>
  <xr:revisionPtr revIDLastSave="0" documentId="13_ncr:1_{25231EE4-7F1D-444D-BA81-012E30E26A52}" xr6:coauthVersionLast="47" xr6:coauthVersionMax="47" xr10:uidLastSave="{00000000-0000-0000-0000-000000000000}"/>
  <bookViews>
    <workbookView xWindow="-120" yWindow="-120" windowWidth="20730" windowHeight="11160" xr2:uid="{43A9756E-EF99-4B1F-8834-D883CCA14C62}"/>
  </bookViews>
  <sheets>
    <sheet name="Table 1" sheetId="1" r:id="rId1"/>
  </sheets>
  <definedNames>
    <definedName name="_xlnm.Print_Area" localSheetId="0">'Table 1'!$A$1:$H$44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H33" i="1"/>
  <c r="H32" i="1"/>
  <c r="H31" i="1"/>
  <c r="H28" i="1"/>
  <c r="H27" i="1"/>
  <c r="H26" i="1"/>
  <c r="H25" i="1"/>
  <c r="H24" i="1"/>
  <c r="H23" i="1"/>
  <c r="H20" i="1"/>
  <c r="H19" i="1"/>
  <c r="H16" i="1"/>
  <c r="H15" i="1"/>
  <c r="H14" i="1"/>
  <c r="H9" i="1"/>
  <c r="H10" i="1"/>
  <c r="H11" i="1"/>
  <c r="H34" i="1" l="1"/>
  <c r="H29" i="1"/>
  <c r="H21" i="1"/>
  <c r="H17" i="1"/>
  <c r="H12" i="1"/>
  <c r="H35" i="1" l="1"/>
  <c r="H39" i="1" l="1"/>
  <c r="H41" i="1" s="1"/>
  <c r="H38" i="1"/>
  <c r="H40" i="1"/>
  <c r="H42" i="1" l="1"/>
  <c r="H44" i="1" s="1"/>
</calcChain>
</file>

<file path=xl/sharedStrings.xml><?xml version="1.0" encoding="utf-8"?>
<sst xmlns="http://schemas.openxmlformats.org/spreadsheetml/2006/main" count="89" uniqueCount="66">
  <si>
    <t>CONSTRUCCIÓN EN PAVIMENTO ASFÁLTICO DE LA VÍA QUE COMUNICA LA VEREDA LA VENGANZA CON LA MARGINAL DE LA SELVA, EN EL MUNICIPIO DE TAURAMENA DEPARTAMENTO DEL CASANARE</t>
  </si>
  <si>
    <t>No.</t>
  </si>
  <si>
    <t>ART</t>
  </si>
  <si>
    <t>ITEM</t>
  </si>
  <si>
    <t>DESCRIPCIÓN</t>
  </si>
  <si>
    <t>UND</t>
  </si>
  <si>
    <t>CANTIDAD</t>
  </si>
  <si>
    <t>PRECIO</t>
  </si>
  <si>
    <t>TOTAL</t>
  </si>
  <si>
    <t>ACTIVIDADES PRELIMINARES</t>
  </si>
  <si>
    <t>200-22</t>
  </si>
  <si>
    <t>Desmonte y limpieza en zonas no boscosas</t>
  </si>
  <si>
    <t>Ha</t>
  </si>
  <si>
    <t>600-22</t>
  </si>
  <si>
    <t>600,1,1</t>
  </si>
  <si>
    <t>Excavaciones varias sin clasificar, incluye retiro.</t>
  </si>
  <si>
    <t>M3</t>
  </si>
  <si>
    <t>310-22</t>
  </si>
  <si>
    <t>Conformacion de la calzada existente</t>
  </si>
  <si>
    <t>M2</t>
  </si>
  <si>
    <t>900-22</t>
  </si>
  <si>
    <t>transporte de material producto de la excavacion</t>
  </si>
  <si>
    <t>SUBTOTAL</t>
  </si>
  <si>
    <t>CAPAS GRANULARES</t>
  </si>
  <si>
    <t>330-22</t>
  </si>
  <si>
    <t>Sub-Base Granular Clase  B</t>
  </si>
  <si>
    <t>3330-22</t>
  </si>
  <si>
    <t>Base granular clase  B</t>
  </si>
  <si>
    <t>220-22</t>
  </si>
  <si>
    <t>Material seleccionado Tmax 4" para conformación de terraplén y mejoramiento del terreno (Incluye suministro, extendido, nivelación, humedecido y compactación).</t>
  </si>
  <si>
    <t>PAVIMENTO FLEXIBLE</t>
  </si>
  <si>
    <t>Mezcla densa en CALIENTE  tipo MDC-19</t>
  </si>
  <si>
    <t>Riego de imprimacion con emulsion asfaltica</t>
  </si>
  <si>
    <t>CONSTRUCCIÓN DE OBRAS DE DRENAJE</t>
  </si>
  <si>
    <t>600.1.1</t>
  </si>
  <si>
    <t>Excavaciones varias sin clasificar, incluye retiro</t>
  </si>
  <si>
    <t>630-22</t>
  </si>
  <si>
    <t>630.1.1</t>
  </si>
  <si>
    <t>concreto clase A (28 MPA) obras de drenaje</t>
  </si>
  <si>
    <t>610-22</t>
  </si>
  <si>
    <t>Relleno para Estructuras</t>
  </si>
  <si>
    <t>640-22</t>
  </si>
  <si>
    <t>Acero de refuerzo 60000 PSI</t>
  </si>
  <si>
    <t>KG</t>
  </si>
  <si>
    <t>661-22</t>
  </si>
  <si>
    <t>Tubería de Concreto Reforzado21 MPA de 900MM</t>
  </si>
  <si>
    <t>M</t>
  </si>
  <si>
    <t>Concreto clase F</t>
  </si>
  <si>
    <t>SEÑALIZACION DEFINITIVA</t>
  </si>
  <si>
    <t>710-22</t>
  </si>
  <si>
    <t>Señal vertical de transito Tipo II (1,2*0,4) con lámina retroreflectiva</t>
  </si>
  <si>
    <t>700-22</t>
  </si>
  <si>
    <t>Linea de demarcacion con pintura en frio</t>
  </si>
  <si>
    <t>701-22</t>
  </si>
  <si>
    <t>Tacha Reflectiva</t>
  </si>
  <si>
    <t>%</t>
  </si>
  <si>
    <t>ADMINISTRACIÓN</t>
  </si>
  <si>
    <t>UTLIDAD</t>
  </si>
  <si>
    <t>IMPREVISTOS</t>
  </si>
  <si>
    <t>COSTO TOTAL DE OBRA</t>
  </si>
  <si>
    <t>ANEXO No. 12</t>
  </si>
  <si>
    <t>OFERTA ECONÓMICA</t>
  </si>
  <si>
    <t>IVA SOBRE LA UTILIDAD</t>
  </si>
  <si>
    <t>TOTAL COSTO DIRECTO DE OBRA</t>
  </si>
  <si>
    <t>COSTO INDIRECTO (A.I.U.)</t>
  </si>
  <si>
    <t>TOTAL COSTO INDIRECTO (A.I.U.)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</si>
</sst>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0.0"/>
    <numFmt numFmtId="169" formatCode="_-&quot;$&quot;\ * #,##0_-;\-&quot;$&quot;\ * #,##0_-;_-&quot;$&quot;\ * &quot;-&quot;??_-;_-@_-"/>
  </numFmts>
  <fonts count="7" x14ac:knownFonts="1">
    <font>
      <sz val="10"/>
      <color rgb="FF000000"/>
      <name val="Times New Roman"/>
      <family val="1"/>
    </font>
    <font>
      <sz val="11"/>
      <color theme="1"/>
      <name val="Aptos Narrow"/>
      <family val="2"/>
      <scheme val="minor"/>
    </font>
    <font>
      <sz val="10"/>
      <color rgb="FF000000"/>
      <name val="Times New Roman"/>
      <family val="1"/>
    </font>
    <font>
      <b/>
      <sz val="11"/>
      <name val="Aptos"/>
      <family val="2"/>
    </font>
    <font>
      <sz val="11"/>
      <color rgb="FF000000"/>
      <name val="Aptos"/>
      <family val="2"/>
    </font>
    <font>
      <b/>
      <sz val="11"/>
      <color rgb="FF000000"/>
      <name val="Aptos"/>
      <family val="2"/>
    </font>
    <font>
      <sz val="1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9D9D9"/>
      </patternFill>
    </fill>
    <fill>
      <patternFill patternType="solid">
        <fgColor rgb="FFF1F1F1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3" fillId="2" borderId="4" xfId="0" applyFont="1" applyFill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3" fillId="3" borderId="1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164" fontId="4" fillId="0" borderId="4" xfId="0" applyNumberFormat="1" applyFont="1" applyBorder="1" applyAlignment="1">
      <alignment horizontal="center" vertical="top" shrinkToFi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10" fontId="5" fillId="3" borderId="4" xfId="0" applyNumberFormat="1" applyFont="1" applyFill="1" applyBorder="1" applyAlignment="1">
      <alignment horizontal="center" vertical="top" shrinkToFit="1"/>
    </xf>
    <xf numFmtId="0" fontId="3" fillId="3" borderId="4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10" fontId="4" fillId="0" borderId="4" xfId="0" applyNumberFormat="1" applyFont="1" applyBorder="1" applyAlignment="1">
      <alignment horizontal="center" vertical="top" shrinkToFit="1"/>
    </xf>
    <xf numFmtId="169" fontId="4" fillId="0" borderId="4" xfId="2" applyNumberFormat="1" applyFont="1" applyBorder="1" applyAlignment="1">
      <alignment horizontal="left" vertical="top" shrinkToFit="1"/>
    </xf>
    <xf numFmtId="169" fontId="4" fillId="0" borderId="0" xfId="0" applyNumberFormat="1" applyFont="1" applyAlignment="1">
      <alignment horizontal="left" vertical="top"/>
    </xf>
    <xf numFmtId="44" fontId="4" fillId="0" borderId="4" xfId="2" applyNumberFormat="1" applyFont="1" applyBorder="1" applyAlignment="1">
      <alignment horizontal="left" vertical="top" shrinkToFit="1"/>
    </xf>
    <xf numFmtId="43" fontId="4" fillId="0" borderId="4" xfId="1" applyFont="1" applyBorder="1" applyAlignment="1">
      <alignment horizontal="center" vertical="top" shrinkToFit="1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4" fillId="0" borderId="8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right" vertical="top" wrapText="1" indent="2"/>
    </xf>
    <xf numFmtId="0" fontId="3" fillId="0" borderId="0" xfId="0" applyFont="1" applyBorder="1" applyAlignment="1">
      <alignment horizontal="right" vertical="top" wrapText="1" indent="2"/>
    </xf>
    <xf numFmtId="0" fontId="3" fillId="0" borderId="9" xfId="0" applyFont="1" applyBorder="1" applyAlignment="1">
      <alignment horizontal="right" vertical="top" wrapText="1" indent="2"/>
    </xf>
    <xf numFmtId="0" fontId="3" fillId="2" borderId="12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top" wrapText="1"/>
    </xf>
    <xf numFmtId="1" fontId="5" fillId="3" borderId="12" xfId="0" applyNumberFormat="1" applyFont="1" applyFill="1" applyBorder="1" applyAlignment="1">
      <alignment horizontal="center" vertical="top" shrinkToFit="1"/>
    </xf>
    <xf numFmtId="0" fontId="3" fillId="3" borderId="11" xfId="0" applyFont="1" applyFill="1" applyBorder="1" applyAlignment="1">
      <alignment vertical="top"/>
    </xf>
    <xf numFmtId="164" fontId="4" fillId="0" borderId="12" xfId="0" applyNumberFormat="1" applyFont="1" applyBorder="1" applyAlignment="1">
      <alignment horizontal="center" vertical="top" shrinkToFit="1"/>
    </xf>
    <xf numFmtId="169" fontId="4" fillId="0" borderId="13" xfId="2" applyNumberFormat="1" applyFont="1" applyBorder="1" applyAlignment="1">
      <alignment horizontal="left" vertical="top" shrinkToFit="1"/>
    </xf>
    <xf numFmtId="0" fontId="4" fillId="0" borderId="12" xfId="0" applyFont="1" applyBorder="1" applyAlignment="1">
      <alignment horizontal="left" wrapText="1"/>
    </xf>
    <xf numFmtId="169" fontId="5" fillId="0" borderId="13" xfId="2" applyNumberFormat="1" applyFont="1" applyBorder="1" applyAlignment="1">
      <alignment horizontal="left" vertical="top" shrinkToFit="1"/>
    </xf>
    <xf numFmtId="0" fontId="3" fillId="3" borderId="10" xfId="0" applyFont="1" applyFill="1" applyBorder="1" applyAlignment="1">
      <alignment horizontal="left" vertical="top" wrapText="1"/>
    </xf>
    <xf numFmtId="169" fontId="5" fillId="5" borderId="13" xfId="2" applyNumberFormat="1" applyFont="1" applyFill="1" applyBorder="1" applyAlignment="1">
      <alignment horizontal="left" vertical="top" shrinkToFit="1"/>
    </xf>
    <xf numFmtId="0" fontId="4" fillId="0" borderId="8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6" fillId="0" borderId="10" xfId="0" applyFont="1" applyBorder="1" applyAlignment="1">
      <alignment horizontal="left" vertical="top" wrapText="1"/>
    </xf>
    <xf numFmtId="0" fontId="3" fillId="4" borderId="14" xfId="0" applyFont="1" applyFill="1" applyBorder="1" applyAlignment="1">
      <alignment horizontal="left" vertical="top" wrapText="1"/>
    </xf>
    <xf numFmtId="0" fontId="3" fillId="4" borderId="15" xfId="0" applyFont="1" applyFill="1" applyBorder="1" applyAlignment="1">
      <alignment horizontal="left" vertical="top" wrapText="1"/>
    </xf>
    <xf numFmtId="0" fontId="3" fillId="4" borderId="16" xfId="0" applyFont="1" applyFill="1" applyBorder="1" applyAlignment="1">
      <alignment horizontal="left" vertical="top" wrapText="1"/>
    </xf>
    <xf numFmtId="169" fontId="5" fillId="5" borderId="17" xfId="2" applyNumberFormat="1" applyFont="1" applyFill="1" applyBorder="1" applyAlignment="1">
      <alignment horizontal="left" vertical="top" shrinkToFi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3B0D5-7CED-474C-BE5A-99617295D5B3}">
  <dimension ref="A1:I45"/>
  <sheetViews>
    <sheetView tabSelected="1" zoomScaleNormal="100" workbookViewId="0">
      <selection activeCell="D46" sqref="D46"/>
    </sheetView>
  </sheetViews>
  <sheetFormatPr baseColWidth="10" defaultColWidth="8.83203125" defaultRowHeight="15" x14ac:dyDescent="0.2"/>
  <cols>
    <col min="1" max="1" width="5.6640625" style="2" customWidth="1"/>
    <col min="2" max="2" width="9.1640625" style="2" customWidth="1"/>
    <col min="3" max="3" width="10.5" style="2" customWidth="1"/>
    <col min="4" max="4" width="45.5" style="2" customWidth="1"/>
    <col min="5" max="5" width="7.5" style="2" customWidth="1"/>
    <col min="6" max="6" width="13.6640625" style="2" customWidth="1"/>
    <col min="7" max="7" width="16.83203125" style="2" customWidth="1"/>
    <col min="8" max="8" width="17.33203125" style="2" customWidth="1"/>
    <col min="9" max="9" width="15.33203125" style="2" bestFit="1" customWidth="1"/>
    <col min="10" max="16384" width="8.83203125" style="2"/>
  </cols>
  <sheetData>
    <row r="1" spans="1:8" x14ac:dyDescent="0.2">
      <c r="A1" s="24" t="s">
        <v>60</v>
      </c>
      <c r="B1" s="25"/>
      <c r="C1" s="25"/>
      <c r="D1" s="25"/>
      <c r="E1" s="25"/>
      <c r="F1" s="25"/>
      <c r="G1" s="25"/>
      <c r="H1" s="26"/>
    </row>
    <row r="2" spans="1:8" x14ac:dyDescent="0.2">
      <c r="A2" s="27" t="s">
        <v>61</v>
      </c>
      <c r="B2" s="28"/>
      <c r="C2" s="28"/>
      <c r="D2" s="28"/>
      <c r="E2" s="28"/>
      <c r="F2" s="28"/>
      <c r="G2" s="28"/>
      <c r="H2" s="29"/>
    </row>
    <row r="3" spans="1:8" x14ac:dyDescent="0.2">
      <c r="A3" s="30"/>
      <c r="B3" s="31"/>
      <c r="C3" s="31"/>
      <c r="D3" s="31"/>
      <c r="E3" s="31"/>
      <c r="F3" s="31"/>
      <c r="G3" s="31"/>
      <c r="H3" s="32"/>
    </row>
    <row r="4" spans="1:8" ht="33.75" customHeight="1" x14ac:dyDescent="0.2">
      <c r="A4" s="33" t="s">
        <v>0</v>
      </c>
      <c r="B4" s="1"/>
      <c r="C4" s="1"/>
      <c r="D4" s="1"/>
      <c r="E4" s="1"/>
      <c r="F4" s="1"/>
      <c r="G4" s="1"/>
      <c r="H4" s="34"/>
    </row>
    <row r="5" spans="1:8" ht="13.5" customHeight="1" x14ac:dyDescent="0.2">
      <c r="A5" s="35"/>
      <c r="B5" s="36"/>
      <c r="C5" s="36"/>
      <c r="D5" s="36"/>
      <c r="E5" s="36"/>
      <c r="F5" s="36"/>
      <c r="G5" s="36"/>
      <c r="H5" s="37"/>
    </row>
    <row r="6" spans="1:8" x14ac:dyDescent="0.2">
      <c r="A6" s="38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39" t="s">
        <v>8</v>
      </c>
    </row>
    <row r="7" spans="1:8" ht="14.45" customHeight="1" x14ac:dyDescent="0.2">
      <c r="A7" s="40">
        <v>1</v>
      </c>
      <c r="B7" s="5" t="s">
        <v>9</v>
      </c>
      <c r="C7" s="6"/>
      <c r="D7" s="6"/>
      <c r="E7" s="6"/>
      <c r="F7" s="6"/>
      <c r="G7" s="6"/>
      <c r="H7" s="41"/>
    </row>
    <row r="8" spans="1:8" ht="30" x14ac:dyDescent="0.2">
      <c r="A8" s="42">
        <v>1.1000000000000001</v>
      </c>
      <c r="B8" s="8" t="s">
        <v>10</v>
      </c>
      <c r="C8" s="7">
        <v>200.2</v>
      </c>
      <c r="D8" s="9" t="s">
        <v>11</v>
      </c>
      <c r="E8" s="8" t="s">
        <v>12</v>
      </c>
      <c r="F8" s="23">
        <v>2.46</v>
      </c>
      <c r="G8" s="20"/>
      <c r="H8" s="43">
        <f>+ROUND(F8*G8,0)</f>
        <v>0</v>
      </c>
    </row>
    <row r="9" spans="1:8" ht="30" x14ac:dyDescent="0.2">
      <c r="A9" s="42">
        <v>1.2</v>
      </c>
      <c r="B9" s="8" t="s">
        <v>13</v>
      </c>
      <c r="C9" s="8" t="s">
        <v>14</v>
      </c>
      <c r="D9" s="9" t="s">
        <v>15</v>
      </c>
      <c r="E9" s="8" t="s">
        <v>16</v>
      </c>
      <c r="F9" s="23">
        <v>7580</v>
      </c>
      <c r="G9" s="20"/>
      <c r="H9" s="43">
        <f t="shared" ref="H9:H11" si="0">+ROUND(F9*G9,0)</f>
        <v>0</v>
      </c>
    </row>
    <row r="10" spans="1:8" x14ac:dyDescent="0.2">
      <c r="A10" s="42">
        <v>1.3</v>
      </c>
      <c r="B10" s="8" t="s">
        <v>17</v>
      </c>
      <c r="C10" s="7">
        <v>310.10000000000002</v>
      </c>
      <c r="D10" s="9" t="s">
        <v>18</v>
      </c>
      <c r="E10" s="8" t="s">
        <v>19</v>
      </c>
      <c r="F10" s="23">
        <v>24570</v>
      </c>
      <c r="G10" s="20"/>
      <c r="H10" s="43">
        <f t="shared" si="0"/>
        <v>0</v>
      </c>
    </row>
    <row r="11" spans="1:8" ht="30" x14ac:dyDescent="0.25">
      <c r="A11" s="42">
        <v>1.4</v>
      </c>
      <c r="B11" s="8" t="s">
        <v>20</v>
      </c>
      <c r="C11" s="10"/>
      <c r="D11" s="9" t="s">
        <v>21</v>
      </c>
      <c r="E11" s="8" t="s">
        <v>16</v>
      </c>
      <c r="F11" s="23">
        <v>3688</v>
      </c>
      <c r="G11" s="20"/>
      <c r="H11" s="43">
        <f t="shared" si="0"/>
        <v>0</v>
      </c>
    </row>
    <row r="12" spans="1:8" x14ac:dyDescent="0.25">
      <c r="A12" s="44"/>
      <c r="B12" s="10"/>
      <c r="C12" s="10"/>
      <c r="D12" s="10"/>
      <c r="E12" s="10"/>
      <c r="F12" s="10"/>
      <c r="G12" s="11" t="s">
        <v>22</v>
      </c>
      <c r="H12" s="45">
        <f>SUM(H8:H11)</f>
        <v>0</v>
      </c>
    </row>
    <row r="13" spans="1:8" ht="14.45" customHeight="1" x14ac:dyDescent="0.2">
      <c r="A13" s="40">
        <v>2</v>
      </c>
      <c r="B13" s="5" t="s">
        <v>23</v>
      </c>
      <c r="C13" s="6"/>
      <c r="D13" s="6"/>
      <c r="E13" s="6"/>
      <c r="F13" s="6"/>
      <c r="G13" s="6"/>
      <c r="H13" s="41"/>
    </row>
    <row r="14" spans="1:8" x14ac:dyDescent="0.2">
      <c r="A14" s="42">
        <v>2.1</v>
      </c>
      <c r="B14" s="8" t="s">
        <v>24</v>
      </c>
      <c r="C14" s="7">
        <v>330.3</v>
      </c>
      <c r="D14" s="9" t="s">
        <v>25</v>
      </c>
      <c r="E14" s="8" t="s">
        <v>16</v>
      </c>
      <c r="F14" s="23">
        <v>3360</v>
      </c>
      <c r="G14" s="20"/>
      <c r="H14" s="43">
        <f t="shared" ref="H14:H16" si="1">+ROUND(F14*G14,0)</f>
        <v>0</v>
      </c>
    </row>
    <row r="15" spans="1:8" ht="30" x14ac:dyDescent="0.2">
      <c r="A15" s="42">
        <v>2.2000000000000002</v>
      </c>
      <c r="B15" s="8" t="s">
        <v>26</v>
      </c>
      <c r="C15" s="7">
        <v>330.2</v>
      </c>
      <c r="D15" s="9" t="s">
        <v>27</v>
      </c>
      <c r="E15" s="8" t="s">
        <v>16</v>
      </c>
      <c r="F15" s="23">
        <v>2058</v>
      </c>
      <c r="G15" s="20"/>
      <c r="H15" s="43">
        <f t="shared" si="1"/>
        <v>0</v>
      </c>
    </row>
    <row r="16" spans="1:8" ht="75" x14ac:dyDescent="0.2">
      <c r="A16" s="42">
        <v>2.2999999999999998</v>
      </c>
      <c r="B16" s="8" t="s">
        <v>28</v>
      </c>
      <c r="C16" s="12"/>
      <c r="D16" s="9" t="s">
        <v>29</v>
      </c>
      <c r="E16" s="8" t="s">
        <v>16</v>
      </c>
      <c r="F16" s="23">
        <v>5397</v>
      </c>
      <c r="G16" s="20"/>
      <c r="H16" s="43">
        <f t="shared" si="1"/>
        <v>0</v>
      </c>
    </row>
    <row r="17" spans="1:8" x14ac:dyDescent="0.25">
      <c r="A17" s="44"/>
      <c r="B17" s="10"/>
      <c r="C17" s="10"/>
      <c r="D17" s="10"/>
      <c r="E17" s="10"/>
      <c r="F17" s="10"/>
      <c r="G17" s="11" t="s">
        <v>22</v>
      </c>
      <c r="H17" s="45">
        <f>SUM(H14:H16)</f>
        <v>0</v>
      </c>
    </row>
    <row r="18" spans="1:8" ht="14.45" customHeight="1" x14ac:dyDescent="0.2">
      <c r="A18" s="40">
        <v>3</v>
      </c>
      <c r="B18" s="5" t="s">
        <v>30</v>
      </c>
      <c r="C18" s="6"/>
      <c r="D18" s="6"/>
      <c r="E18" s="6"/>
      <c r="F18" s="6"/>
      <c r="G18" s="6"/>
      <c r="H18" s="41"/>
    </row>
    <row r="19" spans="1:8" ht="30" x14ac:dyDescent="0.25">
      <c r="A19" s="42">
        <v>3.1</v>
      </c>
      <c r="B19" s="10"/>
      <c r="C19" s="7">
        <v>440.2</v>
      </c>
      <c r="D19" s="9" t="s">
        <v>31</v>
      </c>
      <c r="E19" s="8" t="s">
        <v>16</v>
      </c>
      <c r="F19" s="23">
        <v>1260</v>
      </c>
      <c r="G19" s="20"/>
      <c r="H19" s="43">
        <f t="shared" ref="H19:H20" si="2">+ROUND(F19*G19,0)</f>
        <v>0</v>
      </c>
    </row>
    <row r="20" spans="1:8" ht="30" x14ac:dyDescent="0.25">
      <c r="A20" s="42">
        <v>3.2</v>
      </c>
      <c r="B20" s="10"/>
      <c r="C20" s="7">
        <v>420.2</v>
      </c>
      <c r="D20" s="9" t="s">
        <v>32</v>
      </c>
      <c r="E20" s="8" t="s">
        <v>19</v>
      </c>
      <c r="F20" s="23">
        <v>12600</v>
      </c>
      <c r="G20" s="20"/>
      <c r="H20" s="43">
        <f t="shared" si="2"/>
        <v>0</v>
      </c>
    </row>
    <row r="21" spans="1:8" x14ac:dyDescent="0.25">
      <c r="A21" s="44"/>
      <c r="B21" s="10"/>
      <c r="C21" s="10"/>
      <c r="D21" s="10"/>
      <c r="E21" s="10"/>
      <c r="F21" s="10"/>
      <c r="G21" s="11" t="s">
        <v>22</v>
      </c>
      <c r="H21" s="45">
        <f>SUM(H19:H20)</f>
        <v>0</v>
      </c>
    </row>
    <row r="22" spans="1:8" ht="14.45" customHeight="1" x14ac:dyDescent="0.2">
      <c r="A22" s="40">
        <v>4</v>
      </c>
      <c r="B22" s="5" t="s">
        <v>33</v>
      </c>
      <c r="C22" s="6"/>
      <c r="D22" s="6"/>
      <c r="E22" s="6"/>
      <c r="F22" s="6"/>
      <c r="G22" s="6"/>
      <c r="H22" s="41"/>
    </row>
    <row r="23" spans="1:8" ht="30" x14ac:dyDescent="0.2">
      <c r="A23" s="42">
        <v>4.0999999999999996</v>
      </c>
      <c r="B23" s="8" t="s">
        <v>13</v>
      </c>
      <c r="C23" s="8" t="s">
        <v>34</v>
      </c>
      <c r="D23" s="9" t="s">
        <v>35</v>
      </c>
      <c r="E23" s="8" t="s">
        <v>16</v>
      </c>
      <c r="F23" s="23">
        <v>440</v>
      </c>
      <c r="G23" s="20"/>
      <c r="H23" s="43">
        <f t="shared" ref="H23:H28" si="3">+ROUND(F23*G23,0)</f>
        <v>0</v>
      </c>
    </row>
    <row r="24" spans="1:8" ht="30" x14ac:dyDescent="0.2">
      <c r="A24" s="42">
        <v>4.2</v>
      </c>
      <c r="B24" s="8" t="s">
        <v>36</v>
      </c>
      <c r="C24" s="8" t="s">
        <v>37</v>
      </c>
      <c r="D24" s="9" t="s">
        <v>38</v>
      </c>
      <c r="E24" s="8" t="s">
        <v>16</v>
      </c>
      <c r="F24" s="23">
        <v>78</v>
      </c>
      <c r="G24" s="20"/>
      <c r="H24" s="43">
        <f t="shared" si="3"/>
        <v>0</v>
      </c>
    </row>
    <row r="25" spans="1:8" x14ac:dyDescent="0.2">
      <c r="A25" s="42">
        <v>4.3</v>
      </c>
      <c r="B25" s="8" t="s">
        <v>39</v>
      </c>
      <c r="C25" s="7">
        <v>610.1</v>
      </c>
      <c r="D25" s="9" t="s">
        <v>40</v>
      </c>
      <c r="E25" s="8" t="s">
        <v>16</v>
      </c>
      <c r="F25" s="23">
        <v>210</v>
      </c>
      <c r="G25" s="22"/>
      <c r="H25" s="43">
        <f t="shared" si="3"/>
        <v>0</v>
      </c>
    </row>
    <row r="26" spans="1:8" x14ac:dyDescent="0.2">
      <c r="A26" s="42">
        <v>4.4000000000000004</v>
      </c>
      <c r="B26" s="8" t="s">
        <v>41</v>
      </c>
      <c r="C26" s="7">
        <v>640.1</v>
      </c>
      <c r="D26" s="9" t="s">
        <v>42</v>
      </c>
      <c r="E26" s="8" t="s">
        <v>43</v>
      </c>
      <c r="F26" s="23">
        <v>5789</v>
      </c>
      <c r="G26" s="20"/>
      <c r="H26" s="43">
        <f t="shared" si="3"/>
        <v>0</v>
      </c>
    </row>
    <row r="27" spans="1:8" ht="30" x14ac:dyDescent="0.2">
      <c r="A27" s="42">
        <v>4.5</v>
      </c>
      <c r="B27" s="8" t="s">
        <v>44</v>
      </c>
      <c r="C27" s="7">
        <v>661.1</v>
      </c>
      <c r="D27" s="9" t="s">
        <v>45</v>
      </c>
      <c r="E27" s="8" t="s">
        <v>46</v>
      </c>
      <c r="F27" s="23">
        <v>117</v>
      </c>
      <c r="G27" s="20"/>
      <c r="H27" s="43">
        <f t="shared" si="3"/>
        <v>0</v>
      </c>
    </row>
    <row r="28" spans="1:8" x14ac:dyDescent="0.2">
      <c r="A28" s="42">
        <v>4.5999999999999996</v>
      </c>
      <c r="B28" s="8" t="s">
        <v>36</v>
      </c>
      <c r="C28" s="8" t="s">
        <v>37</v>
      </c>
      <c r="D28" s="9" t="s">
        <v>47</v>
      </c>
      <c r="E28" s="8" t="s">
        <v>16</v>
      </c>
      <c r="F28" s="23">
        <v>8</v>
      </c>
      <c r="G28" s="20"/>
      <c r="H28" s="43">
        <f t="shared" si="3"/>
        <v>0</v>
      </c>
    </row>
    <row r="29" spans="1:8" x14ac:dyDescent="0.25">
      <c r="A29" s="44"/>
      <c r="B29" s="10"/>
      <c r="C29" s="10"/>
      <c r="D29" s="10"/>
      <c r="E29" s="10"/>
      <c r="F29" s="10"/>
      <c r="G29" s="11" t="s">
        <v>22</v>
      </c>
      <c r="H29" s="45">
        <f>SUM(H23:H28)</f>
        <v>0</v>
      </c>
    </row>
    <row r="30" spans="1:8" ht="14.45" customHeight="1" x14ac:dyDescent="0.2">
      <c r="A30" s="40">
        <v>5</v>
      </c>
      <c r="B30" s="5" t="s">
        <v>48</v>
      </c>
      <c r="C30" s="6"/>
      <c r="D30" s="6"/>
      <c r="E30" s="6"/>
      <c r="F30" s="6"/>
      <c r="G30" s="6"/>
      <c r="H30" s="41"/>
    </row>
    <row r="31" spans="1:8" ht="30" x14ac:dyDescent="0.2">
      <c r="A31" s="42">
        <v>5.0999999999999996</v>
      </c>
      <c r="B31" s="8" t="s">
        <v>49</v>
      </c>
      <c r="C31" s="7">
        <v>710.1</v>
      </c>
      <c r="D31" s="9" t="s">
        <v>50</v>
      </c>
      <c r="E31" s="8" t="s">
        <v>5</v>
      </c>
      <c r="F31" s="23">
        <v>18</v>
      </c>
      <c r="G31" s="20"/>
      <c r="H31" s="43">
        <f t="shared" ref="H31:H33" si="4">+ROUND(F31*G31,0)</f>
        <v>0</v>
      </c>
    </row>
    <row r="32" spans="1:8" ht="20.25" customHeight="1" x14ac:dyDescent="0.2">
      <c r="A32" s="42">
        <v>5.2</v>
      </c>
      <c r="B32" s="8" t="s">
        <v>51</v>
      </c>
      <c r="C32" s="7">
        <v>700.1</v>
      </c>
      <c r="D32" s="9" t="s">
        <v>52</v>
      </c>
      <c r="E32" s="8" t="s">
        <v>46</v>
      </c>
      <c r="F32" s="23">
        <v>4901</v>
      </c>
      <c r="G32" s="20"/>
      <c r="H32" s="43">
        <f t="shared" si="4"/>
        <v>0</v>
      </c>
    </row>
    <row r="33" spans="1:9" x14ac:dyDescent="0.2">
      <c r="A33" s="42">
        <v>5.3</v>
      </c>
      <c r="B33" s="8" t="s">
        <v>53</v>
      </c>
      <c r="C33" s="7">
        <v>701.1</v>
      </c>
      <c r="D33" s="9" t="s">
        <v>54</v>
      </c>
      <c r="E33" s="8" t="s">
        <v>5</v>
      </c>
      <c r="F33" s="23">
        <v>352</v>
      </c>
      <c r="G33" s="20"/>
      <c r="H33" s="43">
        <f t="shared" si="4"/>
        <v>0</v>
      </c>
    </row>
    <row r="34" spans="1:9" x14ac:dyDescent="0.25">
      <c r="A34" s="44"/>
      <c r="B34" s="10"/>
      <c r="C34" s="10"/>
      <c r="D34" s="10"/>
      <c r="E34" s="10"/>
      <c r="F34" s="10"/>
      <c r="G34" s="11" t="s">
        <v>22</v>
      </c>
      <c r="H34" s="45">
        <f>SUM(H31:H33)</f>
        <v>0</v>
      </c>
    </row>
    <row r="35" spans="1:9" x14ac:dyDescent="0.2">
      <c r="A35" s="46" t="s">
        <v>63</v>
      </c>
      <c r="B35" s="13"/>
      <c r="C35" s="13"/>
      <c r="D35" s="13"/>
      <c r="E35" s="13"/>
      <c r="F35" s="13"/>
      <c r="G35" s="14"/>
      <c r="H35" s="47">
        <f>SUM(H12,H17,H21,H29,H34)</f>
        <v>0</v>
      </c>
      <c r="I35" s="21"/>
    </row>
    <row r="36" spans="1:9" x14ac:dyDescent="0.25">
      <c r="A36" s="48"/>
      <c r="B36" s="49"/>
      <c r="C36" s="49"/>
      <c r="D36" s="49"/>
      <c r="E36" s="49"/>
      <c r="F36" s="49"/>
      <c r="G36" s="49"/>
      <c r="H36" s="50"/>
    </row>
    <row r="37" spans="1:9" x14ac:dyDescent="0.2">
      <c r="A37" s="46" t="s">
        <v>64</v>
      </c>
      <c r="B37" s="13"/>
      <c r="C37" s="13"/>
      <c r="D37" s="13"/>
      <c r="E37" s="14"/>
      <c r="F37" s="15"/>
      <c r="G37" s="16"/>
      <c r="H37" s="47"/>
    </row>
    <row r="38" spans="1:9" x14ac:dyDescent="0.2">
      <c r="A38" s="51" t="s">
        <v>56</v>
      </c>
      <c r="B38" s="17"/>
      <c r="C38" s="17"/>
      <c r="D38" s="17"/>
      <c r="E38" s="18"/>
      <c r="F38" s="19"/>
      <c r="G38" s="8" t="s">
        <v>55</v>
      </c>
      <c r="H38" s="43">
        <f>+$H$35*F38</f>
        <v>0</v>
      </c>
    </row>
    <row r="39" spans="1:9" x14ac:dyDescent="0.2">
      <c r="A39" s="51" t="s">
        <v>57</v>
      </c>
      <c r="B39" s="17"/>
      <c r="C39" s="17"/>
      <c r="D39" s="17"/>
      <c r="E39" s="18"/>
      <c r="F39" s="19"/>
      <c r="G39" s="8" t="s">
        <v>55</v>
      </c>
      <c r="H39" s="43">
        <f t="shared" ref="H39:H40" si="5">+$H$35*F39</f>
        <v>0</v>
      </c>
    </row>
    <row r="40" spans="1:9" x14ac:dyDescent="0.2">
      <c r="A40" s="51" t="s">
        <v>58</v>
      </c>
      <c r="B40" s="17"/>
      <c r="C40" s="17"/>
      <c r="D40" s="17"/>
      <c r="E40" s="18"/>
      <c r="F40" s="19"/>
      <c r="G40" s="8" t="s">
        <v>55</v>
      </c>
      <c r="H40" s="43">
        <f t="shared" si="5"/>
        <v>0</v>
      </c>
    </row>
    <row r="41" spans="1:9" x14ac:dyDescent="0.2">
      <c r="A41" s="51" t="s">
        <v>62</v>
      </c>
      <c r="B41" s="17"/>
      <c r="C41" s="17"/>
      <c r="D41" s="17"/>
      <c r="E41" s="18"/>
      <c r="F41" s="19">
        <v>0.19</v>
      </c>
      <c r="G41" s="8" t="s">
        <v>55</v>
      </c>
      <c r="H41" s="43">
        <f>+H39*F41</f>
        <v>0</v>
      </c>
    </row>
    <row r="42" spans="1:9" x14ac:dyDescent="0.2">
      <c r="A42" s="46" t="s">
        <v>65</v>
      </c>
      <c r="B42" s="13"/>
      <c r="C42" s="13"/>
      <c r="D42" s="13"/>
      <c r="E42" s="14"/>
      <c r="F42" s="15"/>
      <c r="G42" s="16"/>
      <c r="H42" s="47">
        <f>SUM(H38:H41)</f>
        <v>0</v>
      </c>
    </row>
    <row r="43" spans="1:9" x14ac:dyDescent="0.25">
      <c r="A43" s="48"/>
      <c r="B43" s="49"/>
      <c r="C43" s="49"/>
      <c r="D43" s="49"/>
      <c r="E43" s="49"/>
      <c r="F43" s="49"/>
      <c r="G43" s="49"/>
      <c r="H43" s="50"/>
    </row>
    <row r="44" spans="1:9" ht="15.75" thickBot="1" x14ac:dyDescent="0.25">
      <c r="A44" s="52" t="s">
        <v>59</v>
      </c>
      <c r="B44" s="53"/>
      <c r="C44" s="53"/>
      <c r="D44" s="53"/>
      <c r="E44" s="53"/>
      <c r="F44" s="53"/>
      <c r="G44" s="54"/>
      <c r="H44" s="55">
        <f>+H42+H35</f>
        <v>0</v>
      </c>
    </row>
    <row r="45" spans="1:9" x14ac:dyDescent="0.25">
      <c r="A45" s="4"/>
      <c r="B45" s="4"/>
      <c r="C45" s="4"/>
      <c r="D45" s="4"/>
      <c r="E45" s="4"/>
      <c r="F45" s="4"/>
      <c r="G45" s="4"/>
      <c r="H45" s="4"/>
    </row>
  </sheetData>
  <mergeCells count="12">
    <mergeCell ref="A1:H1"/>
    <mergeCell ref="A2:H2"/>
    <mergeCell ref="A42:E42"/>
    <mergeCell ref="A41:E41"/>
    <mergeCell ref="A44:G44"/>
    <mergeCell ref="A35:G35"/>
    <mergeCell ref="A37:E37"/>
    <mergeCell ref="A38:E38"/>
    <mergeCell ref="A39:E39"/>
    <mergeCell ref="A40:E40"/>
    <mergeCell ref="A4:H4"/>
    <mergeCell ref="A5:H5"/>
  </mergeCells>
  <pageMargins left="0.7" right="0.7" top="0.75" bottom="0.75" header="0.3" footer="0.3"/>
  <pageSetup paperSize="9" scale="7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Table 1</vt:lpstr>
      <vt:lpstr>'Table 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ISABEL RENTERIA A</dc:creator>
  <cp:lastModifiedBy>GLORIA ISABEL RENTERIA A</cp:lastModifiedBy>
  <cp:lastPrinted>2025-08-14T19:54:21Z</cp:lastPrinted>
  <dcterms:created xsi:type="dcterms:W3CDTF">2025-08-14T17:55:34Z</dcterms:created>
  <dcterms:modified xsi:type="dcterms:W3CDTF">2025-08-14T20:12:51Z</dcterms:modified>
</cp:coreProperties>
</file>